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61" yWindow="210" windowWidth="15180" windowHeight="9345" activeTab="0"/>
  </bookViews>
  <sheets>
    <sheet name="Barrel Life" sheetId="1" r:id="rId1"/>
  </sheets>
  <definedNames/>
  <calcPr fullCalcOnLoad="1"/>
</workbook>
</file>

<file path=xl/comments1.xml><?xml version="1.0" encoding="utf-8"?>
<comments xmlns="http://schemas.openxmlformats.org/spreadsheetml/2006/main">
  <authors>
    <author>x</author>
    <author>Mike</author>
  </authors>
  <commentList>
    <comment ref="C6" authorId="0">
      <text>
        <r>
          <rPr>
            <b/>
            <sz val="10"/>
            <rFont val="Tahoma"/>
            <family val="2"/>
          </rPr>
          <t>Default is 3800</t>
        </r>
        <r>
          <rPr>
            <b/>
            <sz val="8"/>
            <rFont val="Tahoma"/>
            <family val="2"/>
          </rPr>
          <t xml:space="preserve">
Accurate 5744    =&gt; 4713      Hodgdon 4198      =&gt;3860      IMR 4350                 =&gt;3760        VV N550          =&gt;4050 
Accurate 1680    =&gt; 4018      Hodgdon 322        =&gt;4000       IMR 4831                =&gt;3720         VV N165          =&gt;3500
Accurate 2015    =&gt; 3754      H Benchmark        =&gt;3900       IMR 7828                =&gt;3850         VV N560          =&gt;4020
Accurate 2230    =&gt; 3710      Hodgdon 4895      =&gt;4060       IMR 7828 SSC         =&gt;3850        VV N170          =&gt;3700
Accurate 2460    =&gt; 3690      Hodgdon 335         =&gt;3980       Norma 200              =&gt;3850        VV N570          =&gt;3950
Accurate 2495    =&gt; 3810      Hodgdon Varget    =&gt;4050      Norma 201              =&gt;3980        VV 24N41        =&gt;3785
Accurate 4064    =&gt; 3700      Hodgdon BL-C2      =&gt;3990      Norma 202               =&gt;3940       VV 20N29         =&gt;3580
Accurate 2520    =&gt; 3700      Hodgdon 380          =&gt;3970      Norma 203 old       =&gt;3900         Win 748          =&gt;3840 
Accurate 2700    =&gt; 3545      Hodgdon 414          =&gt;3880      Norma 203B            =&gt;3990        Win 760           =&gt;3880
Accurate 4100    =&gt; 3840      Hodgdon Hy100v   =&gt;3545      Norma URP              =&gt;3920       Win Supreme =&gt;3750
Accurate 4350    =&gt; 3790      Hodgdon 4350        =&gt;3760      Norma 204               =&gt;3950        Win WXR        =&gt;3980
Accurate 3100    =&gt; 3550      Hodgdon 4831        =&gt;3870      Norma MRP             =&gt;4020
Acc MAGPRO       =&gt; 3880      Hodgdon 4831 SC   =&gt;3870      Norma MRP-2         =&gt;3830
Accurate 8700    =&gt; 3460      Hodgdon 1000        =&gt;3630      Ramshot X-Term    =&gt;3950
Alliant Rel-7        =&gt; 3910       Retumbo                 =&gt;3710      Ramshot TAC           =&gt;3950
Alliant AR-Comp =&gt; 3740      Hodgdon 870          =&gt;3810      Ramshot BigGame  =&gt;3920
Alliant 10x           =&gt; 4000       Hodgdon US869     =&gt;3700      Ramshot Hunter     =&gt;3910
Alliant Rel-12      =&gt; 3830      Hodgdon 50BMG     =&gt;4010      Ramshot Magnum  =&gt;3775
Alliant Rel-15      =&gt; 3990      IMR 4198                 =&gt;3910      VV N133                      =&gt;3630
Alliant Rel-17      =&gt; 3990      IMR 3031                 =&gt;3880       VV N530                     =&gt;4100
Alliant Rel-19      =&gt; 3980      IMR 8208 XBR         =&gt;3920      VV N135                      =&gt;3590
Alliant Rel-22      =&gt; 3990      IMR 4064                 =&gt;3880       VV N140                      =&gt;3720
Alliant Rel-25      =&gt; 3810      IMR 4895                 =&gt;4080       VV N540                      =&gt;4100
Alliant Rel-33      =&gt; 3900      IMR 4320                 =&gt;3890       VV N150                      =&gt;3780
Alliant Rel-50      =&gt; 3820      IMR 4007 SSC         =&gt;3935       VV N160                      =&gt;3620
</t>
        </r>
      </text>
    </comment>
    <comment ref="C7" authorId="0">
      <text>
        <r>
          <rPr>
            <b/>
            <sz val="9"/>
            <rFont val="Tahoma"/>
            <family val="2"/>
          </rPr>
          <t>Default is 55000</t>
        </r>
      </text>
    </comment>
    <comment ref="C9" authorId="1">
      <text>
        <r>
          <rPr>
            <b/>
            <sz val="9"/>
            <rFont val="Tahoma"/>
            <family val="2"/>
          </rPr>
          <t>Moly = 18%
Melonite = unknown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<sst xmlns="http://schemas.openxmlformats.org/spreadsheetml/2006/main" count="11" uniqueCount="11">
  <si>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Bore Capacity gr</t>
  </si>
  <si>
    <t xml:space="preserve">Accurate Barrel Life </t>
  </si>
  <si>
    <t>Total</t>
  </si>
  <si>
    <t>Mike Crawford 9/10/05</t>
  </si>
  <si>
    <t>Standard Shot Rate [Sec]</t>
  </si>
  <si>
    <r>
      <rPr>
        <sz val="11"/>
        <rFont val="Arial"/>
        <family val="2"/>
      </rPr>
      <t>Bullet Dia</t>
    </r>
    <r>
      <rPr>
        <sz val="10"/>
        <rFont val="Arial"/>
        <family val="2"/>
      </rPr>
      <t xml:space="preserve"> [in]</t>
    </r>
  </si>
  <si>
    <r>
      <rPr>
        <sz val="11"/>
        <rFont val="Arial"/>
        <family val="2"/>
      </rPr>
      <t>Loaded Powder</t>
    </r>
    <r>
      <rPr>
        <sz val="10"/>
        <rFont val="Arial"/>
        <family val="0"/>
      </rPr>
      <t xml:space="preserve"> [gr]</t>
    </r>
  </si>
  <si>
    <r>
      <rPr>
        <sz val="11"/>
        <rFont val="Arial"/>
        <family val="2"/>
      </rPr>
      <t>Powder Heat #</t>
    </r>
    <r>
      <rPr>
        <sz val="10"/>
        <rFont val="Arial"/>
        <family val="2"/>
      </rPr>
      <t xml:space="preserve"> [from comment]</t>
    </r>
  </si>
  <si>
    <r>
      <rPr>
        <sz val="11"/>
        <rFont val="Arial"/>
        <family val="2"/>
      </rPr>
      <t>Pressure</t>
    </r>
    <r>
      <rPr>
        <sz val="10"/>
        <rFont val="Arial"/>
        <family val="0"/>
      </rPr>
      <t xml:space="preserve"> [Psi]</t>
    </r>
  </si>
  <si>
    <r>
      <t xml:space="preserve"> </t>
    </r>
    <r>
      <rPr>
        <sz val="11"/>
        <rFont val="Arial"/>
        <family val="2"/>
      </rPr>
      <t>Shot Rate</t>
    </r>
    <r>
      <rPr>
        <sz val="10"/>
        <rFont val="Arial"/>
        <family val="2"/>
      </rPr>
      <t xml:space="preserve"> [Sec]</t>
    </r>
  </si>
  <si>
    <r>
      <t xml:space="preserve"> </t>
    </r>
    <r>
      <rPr>
        <sz val="11"/>
        <rFont val="Arial"/>
        <family val="2"/>
      </rPr>
      <t>Extending Adj</t>
    </r>
    <r>
      <rPr>
        <sz val="10"/>
        <rFont val="Arial"/>
        <family val="2"/>
      </rPr>
      <t xml:space="preserve"> [%]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</si>
</sst>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_(* #,##0.0_);_(* \(#,##0.0\);_(* &quot;-&quot;?_);_(@_)"/>
    <numFmt numFmtId="166" formatCode="00000"/>
  </numFmts>
  <fonts count="4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gradientFill degree="90">
        <stop position="0">
          <color theme="8" tint="0.8000100255012512"/>
        </stop>
        <stop position="1">
          <color theme="4" tint="0.5999900102615356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3" fontId="0" fillId="33" borderId="10" xfId="42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0" fillId="0" borderId="11" xfId="42" applyNumberFormat="1" applyFont="1" applyFill="1" applyBorder="1" applyAlignment="1" applyProtection="1">
      <alignment horizontal="right"/>
      <protection locked="0"/>
    </xf>
    <xf numFmtId="0" fontId="0" fillId="0" borderId="12" xfId="42" applyNumberFormat="1" applyFont="1" applyFill="1" applyBorder="1" applyAlignment="1" applyProtection="1">
      <alignment/>
      <protection locked="0"/>
    </xf>
    <xf numFmtId="43" fontId="0" fillId="0" borderId="0" xfId="0" applyNumberFormat="1" applyAlignment="1">
      <alignment/>
    </xf>
    <xf numFmtId="41" fontId="0" fillId="0" borderId="0" xfId="0" applyNumberFormat="1" applyAlignment="1">
      <alignment/>
    </xf>
    <xf numFmtId="43" fontId="0" fillId="34" borderId="13" xfId="42" applyFont="1" applyFill="1" applyBorder="1" applyAlignment="1" applyProtection="1">
      <alignment horizontal="left"/>
      <protection/>
    </xf>
    <xf numFmtId="41" fontId="0" fillId="34" borderId="14" xfId="42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35" borderId="13" xfId="0" applyFill="1" applyBorder="1" applyAlignment="1" applyProtection="1">
      <alignment horizontal="left" vertical="center"/>
      <protection/>
    </xf>
    <xf numFmtId="1" fontId="3" fillId="36" borderId="15" xfId="42" applyNumberFormat="1" applyFont="1" applyFill="1" applyBorder="1" applyAlignment="1" applyProtection="1">
      <alignment horizontal="center"/>
      <protection/>
    </xf>
    <xf numFmtId="1" fontId="3" fillId="37" borderId="15" xfId="42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0" applyNumberFormat="1" applyAlignment="1">
      <alignment/>
    </xf>
    <xf numFmtId="1" fontId="6" fillId="0" borderId="16" xfId="0" applyNumberFormat="1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Alignment="1">
      <alignment horizontal="left" vertical="center" indent="1"/>
    </xf>
    <xf numFmtId="0" fontId="0" fillId="35" borderId="16" xfId="0" applyFont="1" applyFill="1" applyBorder="1" applyAlignment="1" applyProtection="1">
      <alignment horizontal="left" vertical="center"/>
      <protection/>
    </xf>
    <xf numFmtId="0" fontId="46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43" fontId="0" fillId="38" borderId="13" xfId="42" applyFont="1" applyFill="1" applyBorder="1" applyAlignment="1" applyProtection="1">
      <alignment horizontal="left"/>
      <protection/>
    </xf>
    <xf numFmtId="0" fontId="0" fillId="35" borderId="13" xfId="0" applyFont="1" applyFill="1" applyBorder="1" applyAlignment="1" applyProtection="1">
      <alignment horizontal="left" vertical="center"/>
      <protection/>
    </xf>
    <xf numFmtId="9" fontId="47" fillId="0" borderId="0" xfId="0" applyNumberFormat="1" applyFont="1" applyAlignment="1">
      <alignment horizontal="left" vertical="center" indent="1"/>
    </xf>
    <xf numFmtId="0" fontId="6" fillId="0" borderId="17" xfId="0" applyFont="1" applyBorder="1" applyAlignment="1" applyProtection="1">
      <alignment horizontal="center" vertical="center"/>
      <protection locked="0"/>
    </xf>
    <xf numFmtId="43" fontId="0" fillId="33" borderId="18" xfId="42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3" fontId="0" fillId="38" borderId="13" xfId="42" applyFont="1" applyFill="1" applyBorder="1" applyAlignment="1" applyProtection="1">
      <alignment horizontal="left" vertical="center"/>
      <protection/>
    </xf>
    <xf numFmtId="41" fontId="6" fillId="39" borderId="17" xfId="42" applyNumberFormat="1" applyFont="1" applyFill="1" applyBorder="1" applyAlignment="1" applyProtection="1">
      <alignment horizontal="left" vertical="center"/>
      <protection/>
    </xf>
    <xf numFmtId="43" fontId="1" fillId="32" borderId="19" xfId="42" applyFont="1" applyFill="1" applyBorder="1" applyAlignment="1" applyProtection="1">
      <alignment horizontal="center" vertical="center" shrinkToFit="1"/>
      <protection/>
    </xf>
    <xf numFmtId="0" fontId="2" fillId="32" borderId="20" xfId="0" applyFont="1" applyFill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 val="0"/>
        <i val="0"/>
        <strike val="0"/>
        <color theme="0"/>
      </font>
      <border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561975" y="571500"/>
          <a:ext cx="20097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13</xdr:row>
      <xdr:rowOff>0</xdr:rowOff>
    </xdr:to>
    <xdr:sp>
      <xdr:nvSpPr>
        <xdr:cNvPr id="2" name="Rectangle 4"/>
        <xdr:cNvSpPr>
          <a:spLocks/>
        </xdr:cNvSpPr>
      </xdr:nvSpPr>
      <xdr:spPr>
        <a:xfrm>
          <a:off x="561975" y="333375"/>
          <a:ext cx="2619375" cy="16573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showGridLines="0" showRowColHeaders="0" tabSelected="1" zoomScalePageLayoutView="0" workbookViewId="0" topLeftCell="A1">
      <selection activeCell="C8" sqref="C8"/>
    </sheetView>
  </sheetViews>
  <sheetFormatPr defaultColWidth="9.140625" defaultRowHeight="12.75"/>
  <cols>
    <col min="1" max="1" width="8.421875" style="0" customWidth="1"/>
    <col min="2" max="2" width="30.140625" style="0" customWidth="1"/>
    <col min="4" max="4" width="9.421875" style="0" bestFit="1" customWidth="1"/>
    <col min="5" max="5" width="10.28125" style="0" bestFit="1" customWidth="1"/>
    <col min="8" max="8" width="9.421875" style="0" bestFit="1" customWidth="1"/>
    <col min="9" max="9" width="21.00390625" style="0" customWidth="1"/>
    <col min="10" max="10" width="9.140625" style="27" customWidth="1"/>
  </cols>
  <sheetData>
    <row r="1" ht="12.75">
      <c r="A1" s="21"/>
    </row>
    <row r="2" ht="13.5" thickBot="1"/>
    <row r="3" spans="2:5" ht="18.75" thickBot="1">
      <c r="B3" s="32" t="s">
        <v>1</v>
      </c>
      <c r="C3" s="33"/>
      <c r="E3" s="14"/>
    </row>
    <row r="4" spans="2:5" ht="15" customHeight="1">
      <c r="B4" s="1" t="s">
        <v>5</v>
      </c>
      <c r="C4" s="3">
        <v>0.243</v>
      </c>
      <c r="E4" s="5"/>
    </row>
    <row r="5" spans="2:3" ht="15" customHeight="1">
      <c r="B5" s="22" t="s">
        <v>6</v>
      </c>
      <c r="C5" s="4">
        <v>33</v>
      </c>
    </row>
    <row r="6" spans="2:3" ht="15" customHeight="1">
      <c r="B6" s="22" t="s">
        <v>7</v>
      </c>
      <c r="C6" s="4">
        <v>3630</v>
      </c>
    </row>
    <row r="7" spans="2:4" ht="15" customHeight="1">
      <c r="B7" s="30" t="s">
        <v>8</v>
      </c>
      <c r="C7" s="17">
        <v>75000</v>
      </c>
      <c r="D7" s="20">
        <f>IF(C7="",55000*D9,C7*D9)</f>
        <v>75000</v>
      </c>
    </row>
    <row r="8" spans="2:4" ht="15" customHeight="1">
      <c r="B8" s="19" t="s">
        <v>9</v>
      </c>
      <c r="C8" s="16">
        <v>10</v>
      </c>
      <c r="D8" s="18" t="str">
        <f>IF(AND(C4&gt;0,C5&gt;0),IF(C8&gt;0,ROUND(C12,0)&amp;" Std",""),"")</f>
        <v>30 Std</v>
      </c>
    </row>
    <row r="9" spans="2:4" ht="15" customHeight="1" thickBot="1">
      <c r="B9" s="23" t="s">
        <v>10</v>
      </c>
      <c r="C9" s="25"/>
      <c r="D9" s="24">
        <f>IF(C9="",1,1-C9*0.01)</f>
        <v>1</v>
      </c>
    </row>
    <row r="10" spans="2:3" ht="18" customHeight="1" hidden="1">
      <c r="B10" s="10"/>
      <c r="C10" s="15">
        <f>IF(C8&gt;C12,C12,C8)</f>
        <v>10</v>
      </c>
    </row>
    <row r="11" spans="2:6" ht="17.25" customHeight="1" hidden="1" thickBot="1">
      <c r="B11" s="7" t="s">
        <v>0</v>
      </c>
      <c r="C11" s="8">
        <f>(C4^2*1000)/2</f>
        <v>29.5245</v>
      </c>
      <c r="E11" s="5"/>
      <c r="F11" s="5"/>
    </row>
    <row r="12" spans="2:6" ht="17.25" customHeight="1" hidden="1" thickBot="1">
      <c r="B12" s="26" t="s">
        <v>4</v>
      </c>
      <c r="C12" s="11">
        <f>IF(ISERROR((COS(C11/C5)^1.5*2)*30),"1",(COS(C11/C5)^1.5*2)*30)</f>
        <v>29.700945164594298</v>
      </c>
      <c r="F12" s="5"/>
    </row>
    <row r="13" spans="2:8" ht="21.75" customHeight="1" thickBot="1">
      <c r="B13" s="31" t="s">
        <v>2</v>
      </c>
      <c r="C13" s="12">
        <f>IF(C6="",1,(3800/C6)^5)*(3600*IF(C8="",1,C10/C12))/(C5/C11)^2*55000/D7</f>
        <v>894.4493197658015</v>
      </c>
      <c r="D13" s="6"/>
      <c r="E13" s="5"/>
      <c r="H13" s="5"/>
    </row>
    <row r="14" spans="3:8" ht="12.75">
      <c r="C14" s="9"/>
      <c r="H14" s="5"/>
    </row>
    <row r="15" ht="12.75">
      <c r="D15" s="5"/>
    </row>
    <row r="16" ht="12.75"/>
    <row r="17" ht="12.75"/>
    <row r="18" ht="12.75"/>
    <row r="19" ht="12.75"/>
    <row r="20" ht="12.75"/>
    <row r="21" ht="12.75">
      <c r="B21" s="2"/>
    </row>
    <row r="22" ht="12.75"/>
    <row r="23" ht="12.75"/>
    <row r="24" ht="12.75"/>
    <row r="26" ht="12.75">
      <c r="B26" s="13" t="s">
        <v>3</v>
      </c>
    </row>
    <row r="69" spans="10:12" ht="12.75">
      <c r="J69" s="28"/>
      <c r="K69" s="29"/>
      <c r="L69" s="29"/>
    </row>
    <row r="70" spans="10:12" ht="12.75">
      <c r="J70" s="28"/>
      <c r="K70" s="29"/>
      <c r="L70" s="29"/>
    </row>
    <row r="71" spans="10:12" ht="12.75">
      <c r="J71" s="28"/>
      <c r="K71" s="29"/>
      <c r="L71" s="29"/>
    </row>
    <row r="72" spans="10:12" ht="12.75">
      <c r="J72" s="28"/>
      <c r="K72" s="29"/>
      <c r="L72" s="29"/>
    </row>
    <row r="73" spans="10:12" ht="12.75">
      <c r="J73" s="28"/>
      <c r="K73" s="29"/>
      <c r="L73" s="29"/>
    </row>
    <row r="74" spans="10:12" ht="12.75">
      <c r="J74" s="28"/>
      <c r="K74" s="29"/>
      <c r="L74" s="29"/>
    </row>
    <row r="75" spans="10:12" ht="12.75">
      <c r="J75" s="28"/>
      <c r="K75" s="29"/>
      <c r="L75" s="29"/>
    </row>
    <row r="76" spans="10:12" ht="12.75">
      <c r="J76" s="28"/>
      <c r="K76" s="29"/>
      <c r="L76" s="29"/>
    </row>
    <row r="77" spans="10:12" ht="12.75">
      <c r="J77" s="28"/>
      <c r="K77" s="29"/>
      <c r="L77" s="29"/>
    </row>
    <row r="78" spans="10:12" ht="12.75">
      <c r="J78" s="28"/>
      <c r="K78" s="29"/>
      <c r="L78" s="29"/>
    </row>
    <row r="79" spans="10:12" ht="12.75">
      <c r="J79" s="28"/>
      <c r="K79" s="29"/>
      <c r="L79" s="29"/>
    </row>
    <row r="80" spans="10:12" ht="12.75">
      <c r="J80" s="28"/>
      <c r="K80" s="29"/>
      <c r="L80" s="29"/>
    </row>
    <row r="81" spans="10:12" ht="12.75">
      <c r="J81" s="28"/>
      <c r="K81" s="29"/>
      <c r="L81" s="29"/>
    </row>
    <row r="82" spans="10:12" ht="12.75">
      <c r="J82" s="28"/>
      <c r="K82" s="29"/>
      <c r="L82" s="29"/>
    </row>
    <row r="83" spans="10:12" ht="12.75">
      <c r="J83" s="28"/>
      <c r="K83" s="29"/>
      <c r="L83" s="29"/>
    </row>
    <row r="84" spans="10:12" ht="12.75">
      <c r="J84" s="28"/>
      <c r="K84" s="29"/>
      <c r="L84" s="29"/>
    </row>
    <row r="85" spans="10:12" ht="12.75">
      <c r="J85" s="28"/>
      <c r="K85" s="29"/>
      <c r="L85" s="29"/>
    </row>
    <row r="86" spans="10:12" ht="12.75">
      <c r="J86" s="28"/>
      <c r="K86" s="29"/>
      <c r="L86" s="29"/>
    </row>
    <row r="89" spans="10:12" ht="12.75">
      <c r="J89" s="28"/>
      <c r="K89" s="29"/>
      <c r="L89" s="29"/>
    </row>
    <row r="90" spans="10:12" ht="12.75">
      <c r="J90" s="28"/>
      <c r="K90" s="29"/>
      <c r="L90" s="29"/>
    </row>
    <row r="91" spans="10:12" ht="12.75">
      <c r="J91" s="28"/>
      <c r="K91" s="29"/>
      <c r="L91" s="29"/>
    </row>
    <row r="92" spans="10:12" ht="12.75">
      <c r="J92" s="28"/>
      <c r="K92" s="29"/>
      <c r="L92" s="29"/>
    </row>
    <row r="93" spans="10:12" ht="12.75">
      <c r="J93" s="28"/>
      <c r="K93" s="29"/>
      <c r="L93" s="29"/>
    </row>
    <row r="94" spans="10:12" ht="12.75">
      <c r="J94" s="28"/>
      <c r="K94" s="29"/>
      <c r="L94" s="29"/>
    </row>
    <row r="95" spans="10:12" ht="12.75">
      <c r="J95" s="28"/>
      <c r="K95" s="29"/>
      <c r="L95" s="29"/>
    </row>
    <row r="96" spans="10:12" ht="12.75">
      <c r="J96" s="28"/>
      <c r="K96" s="29"/>
      <c r="L96" s="29"/>
    </row>
    <row r="97" spans="10:12" ht="12.75">
      <c r="J97" s="28"/>
      <c r="K97" s="29"/>
      <c r="L97" s="29"/>
    </row>
    <row r="98" spans="10:12" ht="12.75">
      <c r="J98" s="28"/>
      <c r="K98" s="29"/>
      <c r="L98" s="29"/>
    </row>
    <row r="99" spans="10:12" ht="12.75">
      <c r="J99" s="28"/>
      <c r="K99" s="29"/>
      <c r="L99" s="29"/>
    </row>
    <row r="100" spans="10:12" ht="12.75">
      <c r="J100" s="28"/>
      <c r="K100" s="29"/>
      <c r="L100" s="29"/>
    </row>
    <row r="101" spans="10:12" ht="12.75">
      <c r="J101" s="28"/>
      <c r="K101" s="29"/>
      <c r="L101" s="29"/>
    </row>
    <row r="102" spans="10:12" ht="12.75">
      <c r="J102" s="28"/>
      <c r="K102" s="29"/>
      <c r="L102" s="29"/>
    </row>
    <row r="103" spans="10:12" ht="12.75">
      <c r="J103" s="28"/>
      <c r="K103" s="29"/>
      <c r="L103" s="29"/>
    </row>
    <row r="104" spans="10:12" ht="12.75">
      <c r="J104" s="28"/>
      <c r="K104" s="29"/>
      <c r="L104" s="29"/>
    </row>
    <row r="105" spans="10:12" ht="12.75">
      <c r="J105" s="28"/>
      <c r="K105" s="29"/>
      <c r="L105" s="29"/>
    </row>
    <row r="106" spans="10:12" ht="12.75">
      <c r="J106" s="28"/>
      <c r="K106" s="29"/>
      <c r="L106" s="29"/>
    </row>
    <row r="107" spans="10:12" ht="12.75">
      <c r="J107" s="28"/>
      <c r="K107" s="29"/>
      <c r="L107" s="29"/>
    </row>
    <row r="108" spans="10:12" ht="12.75">
      <c r="J108" s="28"/>
      <c r="K108" s="29"/>
      <c r="L108" s="29"/>
    </row>
    <row r="109" spans="10:12" ht="12.75">
      <c r="J109" s="28"/>
      <c r="K109" s="29"/>
      <c r="L109" s="29"/>
    </row>
    <row r="110" spans="10:12" ht="12.75">
      <c r="J110" s="28"/>
      <c r="K110" s="29"/>
      <c r="L110" s="29"/>
    </row>
    <row r="114" spans="10:12" ht="12.75">
      <c r="J114" s="28"/>
      <c r="K114" s="29"/>
      <c r="L114" s="29"/>
    </row>
    <row r="115" spans="10:12" ht="12.75">
      <c r="J115" s="28"/>
      <c r="K115" s="29"/>
      <c r="L115" s="29"/>
    </row>
    <row r="116" spans="10:12" ht="12.75">
      <c r="J116" s="28"/>
      <c r="K116" s="29"/>
      <c r="L116" s="29"/>
    </row>
    <row r="117" spans="10:12" ht="12.75">
      <c r="J117" s="28"/>
      <c r="K117" s="29"/>
      <c r="L117" s="29"/>
    </row>
    <row r="118" spans="10:12" ht="12.75">
      <c r="J118" s="28"/>
      <c r="K118" s="29"/>
      <c r="L118" s="29"/>
    </row>
    <row r="119" spans="10:12" ht="12.75">
      <c r="J119" s="28"/>
      <c r="K119" s="29"/>
      <c r="L119" s="29"/>
    </row>
    <row r="120" spans="10:12" ht="12.75">
      <c r="J120" s="28"/>
      <c r="K120" s="29"/>
      <c r="L120" s="29"/>
    </row>
    <row r="121" spans="10:12" ht="12.75">
      <c r="J121" s="28"/>
      <c r="K121" s="29"/>
      <c r="L121" s="29"/>
    </row>
    <row r="122" spans="10:12" ht="12.75">
      <c r="J122" s="28"/>
      <c r="K122" s="29"/>
      <c r="L122" s="29"/>
    </row>
    <row r="123" spans="10:12" ht="12.75">
      <c r="J123" s="28"/>
      <c r="K123" s="29"/>
      <c r="L123" s="29"/>
    </row>
    <row r="124" spans="10:12" ht="12.75">
      <c r="J124" s="28"/>
      <c r="K124" s="29"/>
      <c r="L124" s="29"/>
    </row>
    <row r="125" spans="10:12" ht="12.75">
      <c r="J125" s="28"/>
      <c r="K125" s="29"/>
      <c r="L125" s="29"/>
    </row>
    <row r="126" spans="10:12" ht="12.75">
      <c r="J126" s="28"/>
      <c r="K126" s="29"/>
      <c r="L126" s="29"/>
    </row>
    <row r="127" spans="10:12" ht="12.75">
      <c r="J127" s="28"/>
      <c r="K127" s="29"/>
      <c r="L127" s="29"/>
    </row>
    <row r="128" spans="10:12" ht="12.75">
      <c r="J128" s="28"/>
      <c r="K128" s="29"/>
      <c r="L128" s="29"/>
    </row>
    <row r="129" spans="10:12" ht="12.75">
      <c r="J129" s="28"/>
      <c r="K129" s="29"/>
      <c r="L129" s="29"/>
    </row>
    <row r="130" spans="10:12" ht="12.75">
      <c r="J130" s="28"/>
      <c r="K130" s="29"/>
      <c r="L130" s="29"/>
    </row>
    <row r="131" spans="10:12" ht="12.75">
      <c r="J131" s="28"/>
      <c r="K131" s="29"/>
      <c r="L131" s="29"/>
    </row>
    <row r="132" spans="10:12" ht="12.75">
      <c r="J132" s="28"/>
      <c r="K132" s="29"/>
      <c r="L132" s="29"/>
    </row>
    <row r="133" spans="10:12" ht="12.75">
      <c r="J133" s="28"/>
      <c r="K133" s="29"/>
      <c r="L133" s="29"/>
    </row>
    <row r="134" spans="10:12" ht="12.75">
      <c r="J134" s="28"/>
      <c r="K134" s="29"/>
      <c r="L134" s="29"/>
    </row>
    <row r="135" spans="10:12" ht="12.75">
      <c r="J135" s="28"/>
      <c r="K135" s="29"/>
      <c r="L135" s="29"/>
    </row>
    <row r="136" spans="10:12" ht="12.75">
      <c r="J136" s="28"/>
      <c r="K136" s="29"/>
      <c r="L136" s="29"/>
    </row>
    <row r="137" spans="10:12" ht="12.75">
      <c r="J137" s="28"/>
      <c r="K137" s="29"/>
      <c r="L137" s="29"/>
    </row>
    <row r="138" spans="10:12" ht="12.75">
      <c r="J138" s="28"/>
      <c r="K138" s="29"/>
      <c r="L138" s="29"/>
    </row>
    <row r="139" spans="10:12" ht="12.75">
      <c r="J139" s="28"/>
      <c r="K139" s="29"/>
      <c r="L139" s="29"/>
    </row>
    <row r="140" spans="10:12" ht="12.75">
      <c r="J140" s="28"/>
      <c r="K140" s="29"/>
      <c r="L140" s="29"/>
    </row>
    <row r="141" spans="10:12" ht="12.75">
      <c r="J141" s="28"/>
      <c r="K141" s="29"/>
      <c r="L141" s="29"/>
    </row>
    <row r="142" spans="10:12" ht="12.75">
      <c r="J142" s="28"/>
      <c r="K142" s="29"/>
      <c r="L142" s="29"/>
    </row>
    <row r="143" spans="10:12" ht="12.75">
      <c r="J143" s="28"/>
      <c r="K143" s="29"/>
      <c r="L143" s="29"/>
    </row>
    <row r="144" spans="10:12" ht="12.75">
      <c r="J144" s="28"/>
      <c r="K144" s="29"/>
      <c r="L144" s="29"/>
    </row>
    <row r="145" spans="10:12" ht="12.75">
      <c r="J145" s="28"/>
      <c r="K145" s="29"/>
      <c r="L145" s="29"/>
    </row>
    <row r="150" spans="10:12" ht="12.75">
      <c r="J150" s="28"/>
      <c r="K150" s="29"/>
      <c r="L150" s="29"/>
    </row>
    <row r="151" spans="10:12" ht="12.75">
      <c r="J151" s="28"/>
      <c r="K151" s="29"/>
      <c r="L151" s="29"/>
    </row>
    <row r="152" spans="10:12" ht="12.75">
      <c r="J152" s="28"/>
      <c r="K152" s="29"/>
      <c r="L152" s="29"/>
    </row>
    <row r="153" spans="10:12" ht="12.75">
      <c r="J153" s="28"/>
      <c r="K153" s="29"/>
      <c r="L153" s="29"/>
    </row>
  </sheetData>
  <sheetProtection sheet="1" selectLockedCells="1"/>
  <mergeCells count="1">
    <mergeCell ref="B3:C3"/>
  </mergeCells>
  <conditionalFormatting sqref="D7">
    <cfRule type="expression" priority="1" dxfId="0" stopIfTrue="1">
      <formula>$C$7&gt;0</formula>
    </cfRule>
  </conditionalFormatting>
  <dataValidations count="1">
    <dataValidation type="list" allowBlank="1" sqref="I1">
      <formula1>$J:$J</formula1>
    </dataValidation>
  </dataValidation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Mike</cp:lastModifiedBy>
  <dcterms:created xsi:type="dcterms:W3CDTF">2005-02-26T21:57:47Z</dcterms:created>
  <dcterms:modified xsi:type="dcterms:W3CDTF">2013-01-10T00:39:39Z</dcterms:modified>
  <cp:category/>
  <cp:version/>
  <cp:contentType/>
  <cp:contentStatus/>
</cp:coreProperties>
</file>